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1С ИТС" sheetId="1" r:id="rId1"/>
    <sheet name="Наши разработки для БГУ 8" sheetId="2" r:id="rId2"/>
    <sheet name="Сопровождение" sheetId="3" r:id="rId3"/>
    <sheet name="ТО" sheetId="4" r:id="rId4"/>
    <sheet name="1С-Отчетность" sheetId="5" r:id="rId5"/>
  </sheets>
  <definedNames/>
  <calcPr fullCalcOnLoad="1"/>
</workbook>
</file>

<file path=xl/sharedStrings.xml><?xml version="1.0" encoding="utf-8"?>
<sst xmlns="http://schemas.openxmlformats.org/spreadsheetml/2006/main" count="120" uniqueCount="110">
  <si>
    <t>ООО «Сорокин и К»</t>
  </si>
  <si>
    <t xml:space="preserve">                      Магнитогорск, пр.К.Маркса 117/2, помещение 1. тел/факс: +7 (3519) 54-1234 www.SorokinLtd.ru                              e-mail: sv@1cmagnitka.ru, ICQ: 228-619-185</t>
  </si>
  <si>
    <t>Полный прайс-лист по Информационно-Технологическому Сопровождению на нашем сайте http://www.sorokinltd.ru/services/servits/</t>
  </si>
  <si>
    <t>Магнитогорск, пр.К.Маркса 117/2, помещение 1. тел/факс: +7 (3519) 54-1234 www.SorokinLtd.ru, e-mail: price@1cmagnitka.ru</t>
  </si>
  <si>
    <t xml:space="preserve">Стоимость услуг по внедрению и сопровождению конфигурации </t>
  </si>
  <si>
    <t xml:space="preserve">«1С:Бухгалтерия государственного учреждения 8» с функцией </t>
  </si>
  <si>
    <t xml:space="preserve">импорт из СУФД или импорт из АЦК или импорт из БашФин </t>
  </si>
  <si>
    <t>Описание функций импорта из СУФД, АЦК и БашФин</t>
  </si>
  <si>
    <t xml:space="preserve">       Для клиентов в Республике Башкортостан:</t>
  </si>
  <si>
    <t>- создание документов «Кассовое выбытие» и «Кассовое поступление» путем импорта данных из xls-файлов с информацией о проведенных в АИС «БашФин» «Заявках на кассовый расход» и поступивших доходах.</t>
  </si>
  <si>
    <t xml:space="preserve">  Для клиентов в Челябинской, Тюменской, Камчатской, Томской, Нижегородской, Ленинградской, Белгородской, Ульяновской, Иркутской, Рязанской, Волгоградской и Амурской областях; Республиках Коми и Татарстан, Пермском крае.:</t>
  </si>
  <si>
    <t>- cоздание документов «Кассовое выбытие» путем импорта данных из .dbf и .xml файлов, сформированных в АРМе «Бюджетополучатель.АЦК-Финансы».</t>
  </si>
  <si>
    <t xml:space="preserve">      Общие функции для клиентов всех регионов:</t>
  </si>
  <si>
    <t>- создание документов «Кассовое выбытие» и «Кассовое поступление» путем импорта данных из файлов, сформированных в Системе удаленного финансового документооборота (СУФД).</t>
  </si>
  <si>
    <t>Стоимость нашего решения «Импорт из казначейских систем (СУФД, АРМ "Бюджетополучатель.АЦК-Финансы" и АИС "БашФин")» для «1С:Бухгалтерия государственного учреждения 8. Редакция 1.0»</t>
  </si>
  <si>
    <t>Тариф</t>
  </si>
  <si>
    <t>Цена</t>
  </si>
  <si>
    <r>
      <rPr>
        <b/>
        <sz val="10"/>
        <rFont val="Arial Cyr"/>
        <family val="2"/>
      </rPr>
      <t>Тариф "1000"</t>
    </r>
    <r>
      <rPr>
        <sz val="10"/>
        <rFont val="Arial Cyr"/>
        <family val="2"/>
      </rPr>
      <t xml:space="preserve"> - лицензия на импорт 1000 документов*</t>
    </r>
  </si>
  <si>
    <r>
      <rPr>
        <sz val="10"/>
        <rFont val="Arial Cyr"/>
        <family val="2"/>
      </rPr>
      <t> </t>
    </r>
    <r>
      <rPr>
        <b/>
        <sz val="10"/>
        <rFont val="Inherit"/>
        <family val="0"/>
      </rPr>
      <t>Тариф "3000"</t>
    </r>
    <r>
      <rPr>
        <sz val="10"/>
        <rFont val="Arial Cyr"/>
        <family val="2"/>
      </rPr>
      <t> - лицензия на импорт 3000 документов*</t>
    </r>
  </si>
  <si>
    <r>
      <rPr>
        <b/>
        <sz val="10"/>
        <rFont val="Inherit"/>
        <family val="0"/>
      </rPr>
      <t> Тариф "5000"</t>
    </r>
    <r>
      <rPr>
        <sz val="10"/>
        <rFont val="Arial Cyr"/>
        <family val="2"/>
      </rPr>
      <t> - лицензия на импорт 5000 документов*</t>
    </r>
  </si>
  <si>
    <t>* действует в течении 1 года, количество рабочих мест не ограниченно</t>
  </si>
  <si>
    <t>Ежемесячная стоимость услуг по внедрению и сопровождению стандартных</t>
  </si>
  <si>
    <t>конфигураций фирмы «1С» при заключении договора на абонентское обслуживание</t>
  </si>
  <si>
    <t>№ п/п</t>
  </si>
  <si>
    <t>Наименование конфигурации</t>
  </si>
  <si>
    <t xml:space="preserve">Внедрение, руб.  </t>
  </si>
  <si>
    <t>Сопровождение, руб.</t>
  </si>
  <si>
    <t>Основное РМ</t>
  </si>
  <si>
    <t>Дополнительное РМ**</t>
  </si>
  <si>
    <t>Дополнительное ЮЛ (в отдельной БД)**</t>
  </si>
  <si>
    <t>Дополнительное ЮЛ (в общей БД)**</t>
  </si>
  <si>
    <t>1С:Бухгалтерия государственного учреждения 8</t>
  </si>
  <si>
    <t>Стоимость внедрения пропорциональна стоимости  сопровождения с коэффициентом = 2</t>
  </si>
  <si>
    <t>1С:Бухгалтерия 8</t>
  </si>
  <si>
    <t>1С:Бухгалтерия 8 КОРП</t>
  </si>
  <si>
    <t>1С:Управление нашей фирмой 8</t>
  </si>
  <si>
    <t>1С:Расчет квартплаты и бухгалтерия ЖКХ</t>
  </si>
  <si>
    <t>1С:Бухгалтерия сельскохозяйственного предприятия 8</t>
  </si>
  <si>
    <t>1С:Бухгалтерия строительной организации 8</t>
  </si>
  <si>
    <t>1С:Розница 8</t>
  </si>
  <si>
    <t>1С:Розница 8. Салон оптики</t>
  </si>
  <si>
    <t>1С:Управление торговлей 8</t>
  </si>
  <si>
    <t>1С:Общепит 8</t>
  </si>
  <si>
    <t>1С:Театр 8</t>
  </si>
  <si>
    <t>1С:Комплексная автоматизация 8</t>
  </si>
  <si>
    <t>Аренда и управление недвижимостью на базе 1С:Бухгалтерия 8</t>
  </si>
  <si>
    <t>1C:Предприятие 8. КАМИН:Расчет заработной платы для бюджетных учреждений. Версии 3.5 и 5.5</t>
  </si>
  <si>
    <t>1С:Зарплата и кадры государственного учреждения 8. Ред 3.1</t>
  </si>
  <si>
    <t>1C:Предприятие 8. КАМИН:Расчет заработной платы. Версии 3.0, 4.0 и 5.0</t>
  </si>
  <si>
    <t>1С:Зарплата и Управление Персоналом 8. Ред 3.1</t>
  </si>
  <si>
    <t>* РМ — рабочее место</t>
  </si>
  <si>
    <t>** стоимость дополнительных РМ при использовании на данном РМ функционала специализированного решения.</t>
  </si>
  <si>
    <t>1) Для предприятий с количеством рабочих мест более 3-х стоимость услуг определяется индивидуально. Окончательная стоимость услуг определяется специалистами ООО «Сорокин и К» после проведенного аудита.</t>
  </si>
  <si>
    <t>2) Стоимость услуг по внедрению и сопровождению всех ПП по расчету зарплаты рассчитана для хозрасчетных предприятий при численности работающих до 100 человек, для государственных - до 50. Для предприятий с численностью свыше оговоренной стоимость услуг рассчитывается пропорционально базовой стоимости сопровождения (внедрения).</t>
  </si>
  <si>
    <t>3) К стоимости любого договора на абонентское сопровождение применяется повышающий коэффициент 1 км - 0.5%, если в населенном пункте есть еще клиенты на абонентском обслуживании, иначе 1 км - 1%.</t>
  </si>
  <si>
    <t>Стоимость услуг специалистов по сопровождению</t>
  </si>
  <si>
    <t>при заключении договора обслуживания на почасовую оплату*</t>
  </si>
  <si>
    <t>Условия обслуживания</t>
  </si>
  <si>
    <t>Цена, руб/час</t>
  </si>
  <si>
    <t>обновление платформы, конфигурации, комплекта отчетности</t>
  </si>
  <si>
    <t>подключение и настройка сервисов 1С:ИТС</t>
  </si>
  <si>
    <t>настройка обмена данными (синхронизации), создание внешних печатных форм, изменение объектов конфигураций и подготовка файлов обновления для измененных конфигураций</t>
  </si>
  <si>
    <t>* стоимость услуг в рабочее время с 9.00 до 18.00 После 18.00 применяется повышающий коэффициент = 1.5. В выходные и праздничные дни применяется коэффициент =2.</t>
  </si>
  <si>
    <t xml:space="preserve">   Подробная информация на нашем сайте http://www.sorokinltd.ru/services/servits/</t>
  </si>
  <si>
    <t xml:space="preserve">   Выезд специалиста оплачивается по времени в пути в обе стороны по тарифу 1100 руб/час.</t>
  </si>
  <si>
    <t xml:space="preserve"> Условия сопровождения по технологии "Удаленная поддержка клиента"</t>
  </si>
  <si>
    <t>1) Тарификация оплачиваемого времени производится в течение открытого сеанса связи с интервалом по 10 (десять) минут с округлением по десять минут в большую сторону. Первый на дню сеанс — с округлением до 20 (двадцати) минут.</t>
  </si>
  <si>
    <t>2) По окончании каждого календарного месяца до 5-го числа следующего месяца Исполнитель выписывает Заказчику Акт оказания услуг и счет-фактуру, а также расшифровку сеансов связи (по требованию Заказчика).</t>
  </si>
  <si>
    <t>Магнитогорск, пр.К.Маркса 117/2, помещение 1. тел/факс: +7 (3519) 54-1234 www.SorokinLtd.ru, e-mail: to@1cmagnitka.ru</t>
  </si>
  <si>
    <t>Стоимость услуг по техническому и консультационному обслуживанию компьютерного оборудования при заключении договора на абонентское обслуживание*</t>
  </si>
  <si>
    <t>Наименование техники</t>
  </si>
  <si>
    <t>Цена, руб.</t>
  </si>
  <si>
    <t>Компьютер</t>
  </si>
  <si>
    <t>Принтер, сканер</t>
  </si>
  <si>
    <t>Копир</t>
  </si>
  <si>
    <t>* В т.ч. в стоимость входят  услуги по ремонту. Стоимость расходных материалов и ремонт картриджей оплачивается отдельно.</t>
  </si>
  <si>
    <t>1) К стоимости любого договора применяется повышающий коэффициент 1 км - 0.5%, если в населенном пункте есть еще клиенты на ежемесячном ТО, иначе 1 км — 1%.</t>
  </si>
  <si>
    <t xml:space="preserve"> </t>
  </si>
  <si>
    <t>Стоимость услуг по техническому и консультационному обслуживанию компьютерного оборудования при заключении договора на почасовую оплату</t>
  </si>
  <si>
    <t>Условия оплаты</t>
  </si>
  <si>
    <t>Стоимость</t>
  </si>
  <si>
    <t>По предоплате (от 10000 рублей)</t>
  </si>
  <si>
    <t>По факту выполнения работ</t>
  </si>
  <si>
    <t xml:space="preserve">     Выезд специалиста в пределах Челябинской области и Республики Башкортостан оплачивается по времени в пути.</t>
  </si>
  <si>
    <t xml:space="preserve">            Прайс-лист на передачу электронной отчетности через интернет с использованием сервиса «1С-Отчетность» оптимален как для небольших организаций, так и для крупных предприятий, предоставляющих налоговую и бухгалтерскую отчетность в налоговую инспекцию, документы персонифицированного учета в ПФР, формы статистического наблюдения в Росстат, форму 4-ФСС в ФСС, декларации в Росалкогольрегулирование, отчетность в Росприроднадзор. В стоимость подключения включены квалифицированная электронная подпись и дополнительные сервисы, среди которых - получение выписок из ЕГРЮЛ и ЕГРИП т.д.</t>
  </si>
  <si>
    <t>Стоимость лицензии на право использования ПП «1С-Отчетность», НДС не облагается, на 12 месяцев, в рублях</t>
  </si>
  <si>
    <t>«Основной»</t>
  </si>
  <si>
    <t>Для группы юридических лиц (индивидуальных предпринимателей), N – количество организаций в группе, стоимость за 1 организацию</t>
  </si>
  <si>
    <t>«Группа пользователей»</t>
  </si>
  <si>
    <t>3-5</t>
  </si>
  <si>
    <t>6-10</t>
  </si>
  <si>
    <t>11-15</t>
  </si>
  <si>
    <t>16-25</t>
  </si>
  <si>
    <t>от 26</t>
  </si>
  <si>
    <t>N*2925</t>
  </si>
  <si>
    <t>N*2340</t>
  </si>
  <si>
    <t>N*1950</t>
  </si>
  <si>
    <t>N*1560</t>
  </si>
  <si>
    <t>N*1365</t>
  </si>
  <si>
    <t>Стоимость лицензии на право использования ПП «1С-Уполномоченный представитель», НДС не облагается, на 12 месяцев, в рублях</t>
  </si>
  <si>
    <t>«Первичный»</t>
  </si>
  <si>
    <t>«Продление»</t>
  </si>
  <si>
    <r>
      <rPr>
        <b/>
        <sz val="10"/>
        <rFont val="Arial Cyr"/>
        <family val="2"/>
      </rPr>
      <t>Стоимость транзакций, отправленных в рамках пользования лицензией на ПП «1С-Уполномоченный представитель», оплачивается ежеквартально, в рублях (</t>
    </r>
    <r>
      <rPr>
        <sz val="10"/>
        <rFont val="Arial Cyr"/>
        <family val="2"/>
      </rPr>
      <t>N - количество транзакций за квартал, стоимость за 1 транзакцию</t>
    </r>
    <r>
      <rPr>
        <b/>
        <sz val="10"/>
        <rFont val="Arial Cyr"/>
        <family val="2"/>
      </rPr>
      <t>)</t>
    </r>
  </si>
  <si>
    <t>Кол-во транзакций</t>
  </si>
  <si>
    <t>до 200</t>
  </si>
  <si>
    <t>201-500</t>
  </si>
  <si>
    <t>501-1000</t>
  </si>
  <si>
    <t>N*30</t>
  </si>
  <si>
    <t>N*25</t>
  </si>
  <si>
    <t>N*20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</si>
</sst>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"/>
    <numFmt numFmtId="168" formatCode="#.00"/>
  </numFmts>
  <fonts count="32">
    <font>
      <sz val="10"/>
      <name val="Arial Cyr"/>
      <family val="2"/>
    </font>
    <font>
      <sz val="10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0"/>
      <color indexed="12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b/>
      <sz val="7"/>
      <name val="Arial Cyr"/>
      <family val="2"/>
    </font>
    <font>
      <b/>
      <sz val="14"/>
      <color indexed="12"/>
      <name val="Arial Cyr"/>
      <family val="2"/>
    </font>
    <font>
      <b/>
      <i/>
      <sz val="8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0"/>
      <color indexed="23"/>
      <name val="Inherit"/>
      <family val="0"/>
    </font>
    <font>
      <b/>
      <sz val="10"/>
      <name val="Arial Cyr"/>
      <family val="2"/>
    </font>
    <font>
      <b/>
      <sz val="10"/>
      <color indexed="8"/>
      <name val="Inherit"/>
      <family val="0"/>
    </font>
    <font>
      <b/>
      <sz val="10"/>
      <name val="Inherit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 CYR"/>
      <family val="2"/>
    </font>
    <font>
      <b/>
      <sz val="6"/>
      <name val="Arial Cyr"/>
      <family val="2"/>
    </font>
    <font>
      <i/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wrapText="1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 shrinkToFit="1"/>
    </xf>
    <xf numFmtId="165" fontId="4" fillId="0" borderId="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5" fontId="10" fillId="0" borderId="0" xfId="0" applyNumberFormat="1" applyFont="1" applyAlignment="1">
      <alignment vertical="center"/>
    </xf>
    <xf numFmtId="164" fontId="10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 horizontal="center" vertical="center" wrapText="1"/>
    </xf>
    <xf numFmtId="165" fontId="12" fillId="0" borderId="0" xfId="0" applyNumberFormat="1" applyFont="1" applyAlignment="1">
      <alignment vertical="center"/>
    </xf>
    <xf numFmtId="164" fontId="4" fillId="0" borderId="0" xfId="0" applyFont="1" applyBorder="1" applyAlignment="1">
      <alignment horizontal="center" shrinkToFit="1"/>
    </xf>
    <xf numFmtId="164" fontId="4" fillId="0" borderId="0" xfId="0" applyFont="1" applyBorder="1" applyAlignment="1">
      <alignment horizontal="center" vertical="center" shrinkToFit="1"/>
    </xf>
    <xf numFmtId="164" fontId="9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justify" wrapText="1"/>
    </xf>
    <xf numFmtId="164" fontId="13" fillId="0" borderId="0" xfId="0" applyFont="1" applyBorder="1" applyAlignment="1">
      <alignment horizontal="justify" wrapText="1"/>
    </xf>
    <xf numFmtId="164" fontId="14" fillId="0" borderId="0" xfId="0" applyFont="1" applyBorder="1" applyAlignment="1">
      <alignment horizontal="justify" wrapText="1"/>
    </xf>
    <xf numFmtId="164" fontId="15" fillId="2" borderId="1" xfId="0" applyFont="1" applyFill="1" applyBorder="1" applyAlignment="1">
      <alignment horizontal="center" vertical="center" wrapText="1"/>
    </xf>
    <xf numFmtId="164" fontId="15" fillId="2" borderId="1" xfId="0" applyFont="1" applyFill="1" applyBorder="1" applyAlignment="1">
      <alignment vertical="center" wrapText="1"/>
    </xf>
    <xf numFmtId="164" fontId="16" fillId="0" borderId="1" xfId="0" applyFont="1" applyBorder="1" applyAlignment="1">
      <alignment horizontal="center"/>
    </xf>
    <xf numFmtId="166" fontId="17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4" fontId="18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shrinkToFit="1"/>
    </xf>
    <xf numFmtId="164" fontId="3" fillId="0" borderId="0" xfId="0" applyFont="1" applyBorder="1" applyAlignment="1">
      <alignment horizontal="center" vertical="center" shrinkToFit="1"/>
    </xf>
    <xf numFmtId="164" fontId="6" fillId="0" borderId="1" xfId="0" applyFont="1" applyBorder="1" applyAlignment="1">
      <alignment horizontal="center" wrapText="1"/>
    </xf>
    <xf numFmtId="164" fontId="20" fillId="0" borderId="1" xfId="0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wrapText="1"/>
    </xf>
    <xf numFmtId="164" fontId="6" fillId="0" borderId="3" xfId="0" applyFont="1" applyBorder="1" applyAlignment="1">
      <alignment horizontal="center" wrapText="1" shrinkToFit="1"/>
    </xf>
    <xf numFmtId="164" fontId="6" fillId="0" borderId="4" xfId="0" applyFont="1" applyBorder="1" applyAlignment="1">
      <alignment horizontal="center" wrapText="1" shrinkToFit="1"/>
    </xf>
    <xf numFmtId="164" fontId="6" fillId="0" borderId="4" xfId="0" applyFont="1" applyBorder="1" applyAlignment="1">
      <alignment horizontal="center" wrapText="1"/>
    </xf>
    <xf numFmtId="167" fontId="22" fillId="0" borderId="0" xfId="0" applyNumberFormat="1" applyFont="1" applyBorder="1" applyAlignment="1">
      <alignment horizontal="right"/>
    </xf>
    <xf numFmtId="168" fontId="22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6" fillId="0" borderId="1" xfId="0" applyFont="1" applyBorder="1" applyAlignment="1">
      <alignment/>
    </xf>
    <xf numFmtId="164" fontId="16" fillId="0" borderId="1" xfId="0" applyFont="1" applyBorder="1" applyAlignment="1">
      <alignment shrinkToFit="1"/>
    </xf>
    <xf numFmtId="164" fontId="16" fillId="0" borderId="2" xfId="0" applyFont="1" applyBorder="1" applyAlignment="1">
      <alignment horizontal="center" vertical="center" wrapText="1" shrinkToFit="1"/>
    </xf>
    <xf numFmtId="164" fontId="16" fillId="0" borderId="1" xfId="0" applyFont="1" applyBorder="1" applyAlignment="1">
      <alignment vertical="center"/>
    </xf>
    <xf numFmtId="164" fontId="16" fillId="0" borderId="5" xfId="0" applyFont="1" applyBorder="1" applyAlignment="1">
      <alignment vertical="center"/>
    </xf>
    <xf numFmtId="164" fontId="16" fillId="0" borderId="6" xfId="0" applyFont="1" applyBorder="1" applyAlignment="1">
      <alignment/>
    </xf>
    <xf numFmtId="164" fontId="16" fillId="0" borderId="6" xfId="0" applyFont="1" applyBorder="1" applyAlignment="1">
      <alignment shrinkToFit="1"/>
    </xf>
    <xf numFmtId="164" fontId="16" fillId="0" borderId="6" xfId="0" applyFont="1" applyBorder="1" applyAlignment="1">
      <alignment vertical="center"/>
    </xf>
    <xf numFmtId="164" fontId="16" fillId="0" borderId="7" xfId="0" applyFont="1" applyBorder="1" applyAlignment="1">
      <alignment vertical="center"/>
    </xf>
    <xf numFmtId="164" fontId="16" fillId="0" borderId="6" xfId="0" applyFont="1" applyBorder="1" applyAlignment="1">
      <alignment shrinkToFit="1"/>
    </xf>
    <xf numFmtId="164" fontId="16" fillId="0" borderId="6" xfId="0" applyFont="1" applyBorder="1" applyAlignment="1">
      <alignment vertical="center"/>
    </xf>
    <xf numFmtId="164" fontId="16" fillId="0" borderId="1" xfId="0" applyFont="1" applyBorder="1" applyAlignment="1">
      <alignment horizontal="center"/>
    </xf>
    <xf numFmtId="164" fontId="16" fillId="0" borderId="3" xfId="0" applyFont="1" applyBorder="1" applyAlignment="1">
      <alignment shrinkToFit="1"/>
    </xf>
    <xf numFmtId="164" fontId="9" fillId="0" borderId="1" xfId="0" applyFont="1" applyBorder="1" applyAlignment="1">
      <alignment horizontal="center" vertical="center" wrapText="1" shrinkToFit="1"/>
    </xf>
    <xf numFmtId="164" fontId="16" fillId="0" borderId="3" xfId="0" applyFont="1" applyBorder="1" applyAlignment="1">
      <alignment vertical="center"/>
    </xf>
    <xf numFmtId="164" fontId="16" fillId="0" borderId="4" xfId="0" applyFont="1" applyBorder="1" applyAlignment="1">
      <alignment vertical="center"/>
    </xf>
    <xf numFmtId="164" fontId="22" fillId="0" borderId="1" xfId="0" applyFont="1" applyBorder="1" applyAlignment="1">
      <alignment shrinkToFit="1"/>
    </xf>
    <xf numFmtId="164" fontId="16" fillId="0" borderId="1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23" fillId="0" borderId="0" xfId="0" applyFont="1" applyBorder="1" applyAlignment="1">
      <alignment horizontal="left" wrapText="1"/>
    </xf>
    <xf numFmtId="164" fontId="24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justify" vertical="center" wrapText="1"/>
    </xf>
    <xf numFmtId="164" fontId="24" fillId="0" borderId="0" xfId="0" applyFont="1" applyBorder="1" applyAlignment="1">
      <alignment horizontal="justify" wrapText="1"/>
    </xf>
    <xf numFmtId="164" fontId="3" fillId="0" borderId="0" xfId="0" applyFont="1" applyBorder="1" applyAlignment="1">
      <alignment vertical="center" shrinkToFit="1"/>
    </xf>
    <xf numFmtId="164" fontId="3" fillId="0" borderId="0" xfId="0" applyFont="1" applyBorder="1" applyAlignment="1">
      <alignment shrinkToFit="1"/>
    </xf>
    <xf numFmtId="164" fontId="6" fillId="0" borderId="6" xfId="0" applyFont="1" applyBorder="1" applyAlignment="1">
      <alignment horizontal="center" wrapText="1"/>
    </xf>
    <xf numFmtId="164" fontId="20" fillId="0" borderId="7" xfId="0" applyFont="1" applyBorder="1" applyAlignment="1">
      <alignment horizontal="center"/>
    </xf>
    <xf numFmtId="164" fontId="20" fillId="0" borderId="1" xfId="0" applyFont="1" applyBorder="1" applyAlignment="1">
      <alignment horizontal="center" vertical="center" shrinkToFit="1"/>
    </xf>
    <xf numFmtId="164" fontId="22" fillId="0" borderId="1" xfId="0" applyFont="1" applyBorder="1" applyAlignment="1">
      <alignment horizontal="center" shrinkToFit="1"/>
    </xf>
    <xf numFmtId="164" fontId="22" fillId="0" borderId="1" xfId="0" applyFont="1" applyBorder="1" applyAlignment="1">
      <alignment horizontal="left" shrinkToFit="1"/>
    </xf>
    <xf numFmtId="164" fontId="22" fillId="0" borderId="3" xfId="0" applyFont="1" applyBorder="1" applyAlignment="1">
      <alignment horizontal="center" vertical="center" shrinkToFit="1"/>
    </xf>
    <xf numFmtId="164" fontId="22" fillId="0" borderId="1" xfId="0" applyFont="1" applyBorder="1" applyAlignment="1">
      <alignment horizontal="center" vertical="center" shrinkToFit="1"/>
    </xf>
    <xf numFmtId="164" fontId="22" fillId="0" borderId="1" xfId="0" applyFont="1" applyBorder="1" applyAlignment="1">
      <alignment horizontal="left" wrapText="1"/>
    </xf>
    <xf numFmtId="164" fontId="22" fillId="0" borderId="0" xfId="0" applyFont="1" applyBorder="1" applyAlignment="1">
      <alignment horizontal="center" shrinkToFit="1"/>
    </xf>
    <xf numFmtId="164" fontId="23" fillId="0" borderId="0" xfId="0" applyFont="1" applyBorder="1" applyAlignment="1">
      <alignment horizontal="left" shrinkToFit="1"/>
    </xf>
    <xf numFmtId="164" fontId="1" fillId="0" borderId="0" xfId="0" applyFont="1" applyBorder="1" applyAlignment="1">
      <alignment/>
    </xf>
    <xf numFmtId="164" fontId="25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justify"/>
    </xf>
    <xf numFmtId="165" fontId="3" fillId="0" borderId="0" xfId="0" applyNumberFormat="1" applyFont="1" applyAlignment="1">
      <alignment vertical="center"/>
    </xf>
    <xf numFmtId="164" fontId="27" fillId="0" borderId="0" xfId="0" applyFont="1" applyAlignment="1">
      <alignment/>
    </xf>
    <xf numFmtId="165" fontId="28" fillId="0" borderId="0" xfId="0" applyNumberFormat="1" applyFont="1" applyBorder="1" applyAlignment="1">
      <alignment horizontal="center" vertical="center" wrapText="1"/>
    </xf>
    <xf numFmtId="164" fontId="29" fillId="0" borderId="0" xfId="0" applyFont="1" applyAlignment="1">
      <alignment/>
    </xf>
    <xf numFmtId="164" fontId="0" fillId="0" borderId="0" xfId="0" applyFont="1" applyAlignment="1">
      <alignment/>
    </xf>
    <xf numFmtId="164" fontId="30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6" fillId="0" borderId="1" xfId="0" applyFont="1" applyBorder="1" applyAlignment="1">
      <alignment/>
    </xf>
    <xf numFmtId="164" fontId="16" fillId="0" borderId="1" xfId="0" applyFont="1" applyBorder="1" applyAlignment="1">
      <alignment/>
    </xf>
    <xf numFmtId="164" fontId="31" fillId="0" borderId="0" xfId="0" applyFont="1" applyBorder="1" applyAlignment="1">
      <alignment wrapText="1"/>
    </xf>
    <xf numFmtId="164" fontId="16" fillId="0" borderId="0" xfId="0" applyFont="1" applyBorder="1" applyAlignment="1">
      <alignment horizontal="justify" wrapText="1"/>
    </xf>
    <xf numFmtId="164" fontId="6" fillId="0" borderId="5" xfId="0" applyFont="1" applyBorder="1" applyAlignment="1">
      <alignment horizontal="center"/>
    </xf>
    <xf numFmtId="164" fontId="21" fillId="0" borderId="1" xfId="0" applyFont="1" applyBorder="1" applyAlignment="1">
      <alignment horizontal="center" shrinkToFit="1"/>
    </xf>
    <xf numFmtId="164" fontId="21" fillId="0" borderId="3" xfId="0" applyFont="1" applyBorder="1" applyAlignment="1">
      <alignment horizontal="center" shrinkToFit="1"/>
    </xf>
    <xf numFmtId="164" fontId="25" fillId="0" borderId="0" xfId="0" applyFont="1" applyBorder="1" applyAlignment="1">
      <alignment horizontal="justify" wrapText="1"/>
    </xf>
    <xf numFmtId="164" fontId="0" fillId="0" borderId="8" xfId="0" applyBorder="1" applyAlignment="1">
      <alignment horizontal="justify" wrapText="1"/>
    </xf>
    <xf numFmtId="164" fontId="16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horizontal="justify" wrapText="1"/>
    </xf>
    <xf numFmtId="164" fontId="0" fillId="0" borderId="0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rokinltd.ru/services/servits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ice@1cmagnitka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rokinltd.ru/services/servit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@1cmagnitka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5" zoomScaleNormal="95" workbookViewId="0" topLeftCell="A1">
      <selection activeCell="B4" sqref="B4"/>
    </sheetView>
  </sheetViews>
  <sheetFormatPr defaultColWidth="8.00390625" defaultRowHeight="12.75"/>
  <cols>
    <col min="1" max="1" width="3.00390625" style="1" customWidth="1"/>
    <col min="2" max="2" width="3.50390625" style="1" customWidth="1"/>
    <col min="3" max="3" width="84.875" style="1" customWidth="1"/>
    <col min="4" max="4" width="7.50390625" style="1" customWidth="1"/>
    <col min="5" max="5" width="8.50390625" style="1" customWidth="1"/>
    <col min="6" max="6" width="10.625" style="1" customWidth="1"/>
    <col min="7" max="7" width="7.50390625" style="1" customWidth="1"/>
    <col min="8" max="8" width="8.375" style="1" customWidth="1"/>
    <col min="9" max="9" width="10.50390625" style="1" customWidth="1"/>
    <col min="10" max="10" width="8.25390625" style="1" customWidth="1"/>
    <col min="11" max="11" width="7.875" style="1" customWidth="1"/>
    <col min="12" max="12" width="6.875" style="1" customWidth="1"/>
    <col min="13" max="13" width="11.625" style="1" customWidth="1"/>
    <col min="14" max="14" width="12.875" style="1" customWidth="1"/>
    <col min="15" max="16384" width="8.875" style="1" customWidth="1"/>
  </cols>
  <sheetData>
    <row r="1" spans="1:13" ht="17.2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2"/>
      <c r="L1" s="2"/>
      <c r="M1" s="2"/>
    </row>
    <row r="2" spans="1:13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6.75" customHeight="1">
      <c r="A3" s="3"/>
      <c r="B3" s="4" t="s">
        <v>1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</row>
    <row r="4" spans="1:12" ht="12.75" customHeight="1">
      <c r="A4"/>
      <c r="B4"/>
      <c r="C4"/>
      <c r="D4"/>
      <c r="E4"/>
      <c r="F4"/>
      <c r="G4"/>
      <c r="H4"/>
      <c r="I4"/>
      <c r="J4"/>
      <c r="K4" s="5"/>
      <c r="L4" s="6"/>
    </row>
    <row r="5" spans="1:13" ht="17.25" customHeight="1">
      <c r="A5"/>
      <c r="B5"/>
      <c r="C5" s="7" t="s">
        <v>2</v>
      </c>
      <c r="D5" s="7"/>
      <c r="E5" s="7"/>
      <c r="F5" s="7"/>
      <c r="G5" s="7"/>
      <c r="H5" s="7"/>
      <c r="I5" s="7"/>
      <c r="J5" s="7"/>
      <c r="K5" s="5"/>
      <c r="L5" s="6"/>
      <c r="M5" s="8"/>
    </row>
    <row r="6" spans="11:12" ht="12.75">
      <c r="K6" s="5"/>
      <c r="L6" s="5"/>
    </row>
    <row r="7" spans="11:12" ht="12.75" customHeight="1">
      <c r="K7" s="5"/>
      <c r="L7" s="5"/>
    </row>
    <row r="8" ht="39.75" customHeight="1"/>
    <row r="9" ht="1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25" ht="11.25" customHeight="1"/>
    <row r="26" ht="22.5" customHeight="1"/>
    <row r="27" ht="23.25" customHeight="1"/>
    <row r="28" ht="21" customHeight="1"/>
    <row r="29" ht="9" customHeight="1"/>
    <row r="30" ht="17.25" customHeight="1"/>
    <row r="31" ht="17.25" customHeight="1"/>
    <row r="32" ht="21" customHeight="1"/>
    <row r="33" ht="12.75" customHeight="1"/>
    <row r="35" ht="36" customHeight="1"/>
    <row r="36" ht="12.75" customHeight="1"/>
    <row r="38" ht="12.75" customHeight="1"/>
    <row r="41" ht="29.25" customHeight="1"/>
    <row r="42" ht="27" customHeight="1"/>
    <row r="45" ht="12" customHeight="1"/>
    <row r="60" ht="23.25" customHeight="1"/>
    <row r="61" ht="32.25" customHeight="1"/>
    <row r="62" ht="38.25" customHeight="1"/>
    <row r="63" ht="22.5" customHeight="1"/>
    <row r="64" ht="23.25" customHeight="1"/>
    <row r="65" ht="24.75" customHeight="1"/>
    <row r="66" ht="12.75" customHeight="1"/>
    <row r="67" ht="12.75" customHeight="1"/>
    <row r="68" ht="12.75" customHeight="1"/>
  </sheetData>
  <sheetProtection selectLockedCells="1" selectUnlockedCells="1"/>
  <mergeCells count="6">
    <mergeCell ref="B1:J1"/>
    <mergeCell ref="B2:I2"/>
    <mergeCell ref="B3:J3"/>
    <mergeCell ref="K4:K7"/>
    <mergeCell ref="L4:L7"/>
    <mergeCell ref="C5:J5"/>
  </mergeCells>
  <hyperlinks>
    <hyperlink ref="C5" r:id="rId1" display="Полный прайс-лист по Информационно-Технологическому Сопровождению на нашем сайте http://www.sorokinltd.ru/services/servits/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128" zoomScaleNormal="128" workbookViewId="0" topLeftCell="A1">
      <selection activeCell="A3" sqref="A3"/>
    </sheetView>
  </sheetViews>
  <sheetFormatPr defaultColWidth="8.00390625" defaultRowHeight="12.75"/>
  <cols>
    <col min="1" max="1" width="16.50390625" style="0" customWidth="1"/>
    <col min="2" max="2" width="11.00390625" style="0" customWidth="1"/>
    <col min="3" max="3" width="10.00390625" style="0" customWidth="1"/>
    <col min="4" max="4" width="10.50390625" style="0" customWidth="1"/>
    <col min="5" max="5" width="11.625" style="0" customWidth="1"/>
    <col min="6" max="6" width="9.875" style="0" customWidth="1"/>
    <col min="7" max="7" width="11.875" style="0" customWidth="1"/>
    <col min="8" max="8" width="9.375" style="0" customWidth="1"/>
    <col min="9" max="16384" width="9.00390625" style="0" customWidth="1"/>
  </cols>
  <sheetData>
    <row r="1" spans="1:8" s="10" customFormat="1" ht="17.2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0" customFormat="1" ht="10.5" customHeight="1">
      <c r="A2" s="11"/>
      <c r="B2"/>
      <c r="C2"/>
      <c r="D2" s="12"/>
      <c r="E2" s="12"/>
      <c r="F2" s="12"/>
      <c r="G2" s="12"/>
      <c r="H2" s="12"/>
    </row>
    <row r="3" spans="1:8" s="10" customFormat="1" ht="35.25" customHeight="1">
      <c r="A3" s="13" t="s">
        <v>3</v>
      </c>
      <c r="B3" s="13"/>
      <c r="C3" s="13"/>
      <c r="D3" s="13"/>
      <c r="E3" s="13"/>
      <c r="F3" s="13"/>
      <c r="G3" s="13"/>
      <c r="H3" s="13"/>
    </row>
    <row r="4" spans="1:8" s="10" customFormat="1" ht="12.75" customHeight="1">
      <c r="A4" s="14"/>
      <c r="B4"/>
      <c r="C4"/>
      <c r="D4"/>
      <c r="E4"/>
      <c r="F4"/>
      <c r="G4"/>
      <c r="H4"/>
    </row>
    <row r="5" spans="1:8" s="10" customFormat="1" ht="17.25" customHeight="1">
      <c r="A5" s="15" t="s">
        <v>4</v>
      </c>
      <c r="B5" s="15"/>
      <c r="C5" s="15"/>
      <c r="D5" s="15"/>
      <c r="E5" s="15"/>
      <c r="F5" s="15"/>
      <c r="G5" s="15"/>
      <c r="H5" s="15"/>
    </row>
    <row r="6" spans="1:8" s="10" customFormat="1" ht="17.25">
      <c r="A6" s="15" t="s">
        <v>5</v>
      </c>
      <c r="B6" s="15"/>
      <c r="C6" s="15"/>
      <c r="D6" s="15"/>
      <c r="E6" s="15"/>
      <c r="F6" s="15"/>
      <c r="G6" s="15"/>
      <c r="H6" s="15"/>
    </row>
    <row r="7" spans="1:8" s="10" customFormat="1" ht="17.25">
      <c r="A7" s="16" t="s">
        <v>6</v>
      </c>
      <c r="B7" s="16"/>
      <c r="C7" s="16"/>
      <c r="D7" s="16"/>
      <c r="E7" s="16"/>
      <c r="F7" s="16"/>
      <c r="G7" s="16"/>
      <c r="H7" s="16"/>
    </row>
    <row r="8" spans="1:8" s="10" customFormat="1" ht="12">
      <c r="A8" s="17"/>
      <c r="B8" s="17"/>
      <c r="C8" s="17"/>
      <c r="D8" s="17"/>
      <c r="E8" s="17"/>
      <c r="F8" s="17"/>
      <c r="G8" s="17"/>
      <c r="H8" s="17"/>
    </row>
    <row r="9" spans="1:8" s="10" customFormat="1" ht="12">
      <c r="A9" s="18"/>
      <c r="B9" s="18"/>
      <c r="C9" s="18"/>
      <c r="D9" s="18"/>
      <c r="E9" s="18"/>
      <c r="F9" s="18"/>
      <c r="G9" s="18"/>
      <c r="H9" s="18"/>
    </row>
    <row r="10" spans="1:8" s="10" customFormat="1" ht="17.25">
      <c r="A10" s="19" t="s">
        <v>7</v>
      </c>
      <c r="B10" s="19"/>
      <c r="C10" s="19"/>
      <c r="D10" s="19"/>
      <c r="E10" s="19"/>
      <c r="F10" s="19"/>
      <c r="G10" s="19"/>
      <c r="H10" s="19"/>
    </row>
    <row r="11" spans="1:8" s="10" customFormat="1" ht="12.75">
      <c r="A11" s="18" t="s">
        <v>8</v>
      </c>
      <c r="B11" s="18"/>
      <c r="C11" s="18"/>
      <c r="D11" s="18"/>
      <c r="E11" s="18"/>
      <c r="F11" s="18"/>
      <c r="G11"/>
      <c r="H11"/>
    </row>
    <row r="12" spans="1:8" s="10" customFormat="1" ht="24" customHeight="1">
      <c r="A12" s="20" t="s">
        <v>9</v>
      </c>
      <c r="B12" s="20"/>
      <c r="C12" s="20"/>
      <c r="D12" s="20"/>
      <c r="E12" s="20"/>
      <c r="F12" s="20"/>
      <c r="G12" s="20"/>
      <c r="H12" s="20"/>
    </row>
    <row r="13" spans="1:8" s="10" customFormat="1" ht="9.75" customHeight="1">
      <c r="A13" s="18"/>
      <c r="B13" s="18"/>
      <c r="C13" s="18"/>
      <c r="D13" s="18"/>
      <c r="E13" s="18"/>
      <c r="F13" s="18"/>
      <c r="G13" s="18"/>
      <c r="H13" s="18"/>
    </row>
    <row r="14" spans="1:8" s="10" customFormat="1" ht="30" customHeight="1">
      <c r="A14" s="21" t="s">
        <v>10</v>
      </c>
      <c r="B14" s="21"/>
      <c r="C14" s="21"/>
      <c r="D14" s="21"/>
      <c r="E14" s="21"/>
      <c r="F14" s="21"/>
      <c r="G14" s="21"/>
      <c r="H14" s="21"/>
    </row>
    <row r="15" spans="1:8" s="10" customFormat="1" ht="24" customHeight="1">
      <c r="A15" s="20" t="s">
        <v>11</v>
      </c>
      <c r="B15" s="20"/>
      <c r="C15" s="20"/>
      <c r="D15" s="20"/>
      <c r="E15" s="20"/>
      <c r="F15" s="20"/>
      <c r="G15" s="20"/>
      <c r="H15" s="20"/>
    </row>
    <row r="16" spans="1:8" s="10" customFormat="1" ht="21" customHeight="1">
      <c r="A16" s="18" t="s">
        <v>12</v>
      </c>
      <c r="B16" s="18"/>
      <c r="C16" s="18"/>
      <c r="D16" s="18"/>
      <c r="E16" s="18"/>
      <c r="F16" s="18"/>
      <c r="G16"/>
      <c r="H16"/>
    </row>
    <row r="17" spans="1:8" s="10" customFormat="1" ht="24" customHeight="1">
      <c r="A17" s="20" t="s">
        <v>13</v>
      </c>
      <c r="B17" s="20"/>
      <c r="C17" s="20"/>
      <c r="D17" s="20"/>
      <c r="E17" s="20"/>
      <c r="F17" s="20"/>
      <c r="G17" s="20"/>
      <c r="H17" s="20"/>
    </row>
    <row r="19" ht="8.25" customHeight="1"/>
    <row r="20" spans="1:8" ht="47.25" customHeight="1">
      <c r="A20" s="22" t="s">
        <v>14</v>
      </c>
      <c r="B20" s="22"/>
      <c r="C20" s="22"/>
      <c r="D20" s="22"/>
      <c r="E20" s="22"/>
      <c r="F20" s="22"/>
      <c r="G20" s="22"/>
      <c r="H20" s="22"/>
    </row>
    <row r="21" ht="21.75" customHeight="1"/>
    <row r="22" spans="1:8" ht="24" customHeight="1">
      <c r="A22" s="23" t="s">
        <v>15</v>
      </c>
      <c r="B22" s="23"/>
      <c r="C22" s="23"/>
      <c r="D22" s="23"/>
      <c r="E22" s="23"/>
      <c r="F22" s="23"/>
      <c r="G22" s="23"/>
      <c r="H22" s="24" t="s">
        <v>16</v>
      </c>
    </row>
    <row r="23" spans="1:8" ht="12.75">
      <c r="A23" s="25" t="s">
        <v>17</v>
      </c>
      <c r="B23" s="25"/>
      <c r="C23" s="25"/>
      <c r="D23" s="25"/>
      <c r="E23" s="25"/>
      <c r="F23" s="25"/>
      <c r="G23" s="25"/>
      <c r="H23" s="26">
        <v>12000</v>
      </c>
    </row>
    <row r="24" spans="1:8" ht="12.75">
      <c r="A24" s="27" t="s">
        <v>18</v>
      </c>
      <c r="B24" s="27"/>
      <c r="C24" s="27"/>
      <c r="D24" s="27"/>
      <c r="E24" s="27"/>
      <c r="F24" s="27"/>
      <c r="G24" s="27"/>
      <c r="H24" s="28">
        <v>20000</v>
      </c>
    </row>
    <row r="25" spans="1:8" ht="12.75" customHeight="1">
      <c r="A25" s="29" t="s">
        <v>19</v>
      </c>
      <c r="B25" s="29"/>
      <c r="C25" s="29"/>
      <c r="D25" s="29"/>
      <c r="E25" s="29"/>
      <c r="F25" s="29"/>
      <c r="G25" s="29"/>
      <c r="H25" s="26">
        <v>30000</v>
      </c>
    </row>
    <row r="26" spans="1:8" ht="12.75">
      <c r="A26" s="27" t="s">
        <v>20</v>
      </c>
      <c r="B26" s="27"/>
      <c r="C26" s="27"/>
      <c r="D26" s="27"/>
      <c r="E26" s="27"/>
      <c r="F26" s="27"/>
      <c r="G26" s="27"/>
      <c r="H26" s="27"/>
    </row>
    <row r="42" ht="23.25" customHeight="1"/>
    <row r="43" ht="32.25" customHeight="1"/>
    <row r="44" ht="38.25" customHeight="1"/>
    <row r="45" ht="22.5" customHeight="1"/>
    <row r="46" ht="23.25" customHeight="1"/>
    <row r="47" ht="24.75" customHeight="1"/>
    <row r="48" ht="12.75" customHeight="1"/>
    <row r="49" ht="12.75" customHeight="1"/>
    <row r="50" ht="12.75" customHeight="1"/>
  </sheetData>
  <sheetProtection selectLockedCells="1" selectUnlockedCells="1"/>
  <mergeCells count="22">
    <mergeCell ref="A1:H1"/>
    <mergeCell ref="D2:H2"/>
    <mergeCell ref="A3:H3"/>
    <mergeCell ref="A5:H5"/>
    <mergeCell ref="A6:H6"/>
    <mergeCell ref="A7:H7"/>
    <mergeCell ref="A8:H8"/>
    <mergeCell ref="A9:H9"/>
    <mergeCell ref="A10:H10"/>
    <mergeCell ref="A11:F11"/>
    <mergeCell ref="A12:H12"/>
    <mergeCell ref="A13:H13"/>
    <mergeCell ref="A14:H14"/>
    <mergeCell ref="A15:H15"/>
    <mergeCell ref="A16:F16"/>
    <mergeCell ref="A17:H17"/>
    <mergeCell ref="A20:H20"/>
    <mergeCell ref="A22:G22"/>
    <mergeCell ref="A23:G23"/>
    <mergeCell ref="A24:G24"/>
    <mergeCell ref="A25:G25"/>
    <mergeCell ref="A26:H26"/>
  </mergeCells>
  <hyperlinks>
    <hyperlink ref="A3" r:id="rId1" display="Магнитогорск, пр.К.Маркса 117/2, помещение 1. тел/факс: +7 (3519) 54-1234 www.SorokinLtd.ru, e-mail: price@1cmagnitka.r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95" zoomScaleNormal="95" workbookViewId="0" topLeftCell="A7">
      <selection activeCell="G22" sqref="G22"/>
    </sheetView>
  </sheetViews>
  <sheetFormatPr defaultColWidth="8.00390625" defaultRowHeight="12.75"/>
  <cols>
    <col min="1" max="1" width="3.00390625" style="1" customWidth="1"/>
    <col min="2" max="2" width="3.50390625" style="1" customWidth="1"/>
    <col min="3" max="3" width="84.875" style="1" customWidth="1"/>
    <col min="4" max="4" width="7.50390625" style="1" customWidth="1"/>
    <col min="5" max="5" width="8.50390625" style="1" customWidth="1"/>
    <col min="6" max="6" width="10.625" style="1" customWidth="1"/>
    <col min="7" max="7" width="7.50390625" style="1" customWidth="1"/>
    <col min="8" max="8" width="8.375" style="1" customWidth="1"/>
    <col min="9" max="9" width="10.50390625" style="1" customWidth="1"/>
    <col min="10" max="10" width="8.25390625" style="1" customWidth="1"/>
    <col min="11" max="11" width="7.875" style="1" customWidth="1"/>
    <col min="12" max="12" width="6.875" style="1" customWidth="1"/>
    <col min="13" max="13" width="11.625" style="1" customWidth="1"/>
    <col min="14" max="14" width="12.875" style="1" customWidth="1"/>
    <col min="15" max="16384" width="8.875" style="1" customWidth="1"/>
  </cols>
  <sheetData>
    <row r="1" spans="1:13" ht="17.2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2"/>
      <c r="L1" s="2"/>
      <c r="M1" s="2"/>
    </row>
    <row r="2" spans="1:13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6.75" customHeight="1">
      <c r="A3" s="3"/>
      <c r="B3" s="4" t="s">
        <v>1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</row>
    <row r="4" spans="1:12" ht="12.75" customHeight="1">
      <c r="A4" s="30"/>
      <c r="B4" s="31" t="s">
        <v>21</v>
      </c>
      <c r="C4" s="31"/>
      <c r="D4" s="31"/>
      <c r="E4" s="31"/>
      <c r="F4" s="31"/>
      <c r="G4" s="31"/>
      <c r="H4" s="31"/>
      <c r="I4" s="31"/>
      <c r="J4" s="31"/>
      <c r="K4" s="5"/>
      <c r="L4" s="6"/>
    </row>
    <row r="5" spans="1:13" ht="17.2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5"/>
      <c r="L5" s="6"/>
      <c r="M5" s="8"/>
    </row>
    <row r="6" spans="1:13" ht="17.25">
      <c r="A6" s="30"/>
      <c r="B6" s="32" t="s">
        <v>22</v>
      </c>
      <c r="C6" s="32"/>
      <c r="D6" s="32"/>
      <c r="E6" s="32"/>
      <c r="F6" s="32"/>
      <c r="G6" s="32"/>
      <c r="H6" s="32"/>
      <c r="I6" s="32"/>
      <c r="J6" s="32"/>
      <c r="K6" s="5"/>
      <c r="L6" s="6"/>
      <c r="M6" s="8"/>
    </row>
    <row r="7" spans="1:13" ht="12.75" customHeight="1">
      <c r="A7" s="30"/>
      <c r="B7" s="33" t="s">
        <v>23</v>
      </c>
      <c r="C7" s="34" t="s">
        <v>24</v>
      </c>
      <c r="D7" s="35" t="s">
        <v>25</v>
      </c>
      <c r="E7" s="35"/>
      <c r="F7" s="35"/>
      <c r="G7" s="36" t="s">
        <v>26</v>
      </c>
      <c r="H7" s="36"/>
      <c r="I7" s="36"/>
      <c r="J7" s="36"/>
      <c r="K7" s="5"/>
      <c r="L7" s="6"/>
      <c r="M7" s="37"/>
    </row>
    <row r="8" spans="1:13" ht="39.75" customHeight="1">
      <c r="A8" s="38"/>
      <c r="B8" s="33"/>
      <c r="C8" s="34"/>
      <c r="D8" s="35"/>
      <c r="E8" s="35"/>
      <c r="F8" s="35"/>
      <c r="G8" s="39" t="s">
        <v>27</v>
      </c>
      <c r="H8" s="40" t="s">
        <v>28</v>
      </c>
      <c r="I8" s="41" t="s">
        <v>29</v>
      </c>
      <c r="J8" s="33" t="s">
        <v>30</v>
      </c>
      <c r="K8" s="42"/>
      <c r="L8" s="43"/>
      <c r="M8" s="44"/>
    </row>
    <row r="9" spans="1:12" ht="15" customHeight="1">
      <c r="A9" s="38"/>
      <c r="B9" s="45">
        <v>1</v>
      </c>
      <c r="C9" s="46" t="s">
        <v>31</v>
      </c>
      <c r="D9" s="47" t="s">
        <v>32</v>
      </c>
      <c r="E9" s="47"/>
      <c r="F9" s="47"/>
      <c r="G9" s="48">
        <v>3600</v>
      </c>
      <c r="H9" s="49">
        <f aca="true" t="shared" si="0" ref="H9:H22">ROUND(G9*0.4,0)</f>
        <v>1440</v>
      </c>
      <c r="I9" s="49">
        <f aca="true" t="shared" si="1" ref="I9:I22">ROUND(G9*0.3,0)</f>
        <v>1080</v>
      </c>
      <c r="J9" s="48">
        <f aca="true" t="shared" si="2" ref="J9:J22">ROUND(G9*0.2,0)</f>
        <v>720</v>
      </c>
      <c r="K9" s="42"/>
      <c r="L9" s="43"/>
    </row>
    <row r="10" spans="2:10" ht="16.5" customHeight="1">
      <c r="B10" s="50">
        <v>2</v>
      </c>
      <c r="C10" s="51" t="s">
        <v>33</v>
      </c>
      <c r="D10" s="47"/>
      <c r="E10" s="47"/>
      <c r="F10" s="47"/>
      <c r="G10" s="52">
        <v>3600</v>
      </c>
      <c r="H10" s="53">
        <f t="shared" si="0"/>
        <v>1440</v>
      </c>
      <c r="I10" s="53">
        <f t="shared" si="1"/>
        <v>1080</v>
      </c>
      <c r="J10" s="52">
        <f t="shared" si="2"/>
        <v>720</v>
      </c>
    </row>
    <row r="11" spans="2:10" ht="16.5" customHeight="1">
      <c r="B11" s="50">
        <v>3</v>
      </c>
      <c r="C11" s="51" t="s">
        <v>34</v>
      </c>
      <c r="D11" s="47"/>
      <c r="E11" s="47"/>
      <c r="F11" s="47"/>
      <c r="G11" s="52">
        <f>G10*2</f>
        <v>7200</v>
      </c>
      <c r="H11" s="53">
        <f t="shared" si="0"/>
        <v>2880</v>
      </c>
      <c r="I11" s="53">
        <f t="shared" si="1"/>
        <v>2160</v>
      </c>
      <c r="J11" s="52">
        <f t="shared" si="2"/>
        <v>1440</v>
      </c>
    </row>
    <row r="12" spans="2:10" ht="16.5" customHeight="1">
      <c r="B12" s="50">
        <v>4</v>
      </c>
      <c r="C12" s="51" t="s">
        <v>35</v>
      </c>
      <c r="D12" s="47"/>
      <c r="E12" s="47"/>
      <c r="F12" s="47"/>
      <c r="G12" s="52">
        <v>10800</v>
      </c>
      <c r="H12" s="53">
        <f t="shared" si="0"/>
        <v>4320</v>
      </c>
      <c r="I12" s="53">
        <f t="shared" si="1"/>
        <v>3240</v>
      </c>
      <c r="J12" s="52">
        <f t="shared" si="2"/>
        <v>2160</v>
      </c>
    </row>
    <row r="13" spans="2:10" ht="16.5" customHeight="1">
      <c r="B13" s="50">
        <v>5</v>
      </c>
      <c r="C13" s="51" t="s">
        <v>36</v>
      </c>
      <c r="D13" s="47"/>
      <c r="E13" s="47"/>
      <c r="F13" s="47"/>
      <c r="G13" s="52">
        <f>G10*2</f>
        <v>7200</v>
      </c>
      <c r="H13" s="53">
        <f t="shared" si="0"/>
        <v>2880</v>
      </c>
      <c r="I13" s="53">
        <f t="shared" si="1"/>
        <v>2160</v>
      </c>
      <c r="J13" s="52">
        <f t="shared" si="2"/>
        <v>1440</v>
      </c>
    </row>
    <row r="14" spans="2:10" ht="16.5" customHeight="1">
      <c r="B14" s="50">
        <v>6</v>
      </c>
      <c r="C14" s="51" t="s">
        <v>37</v>
      </c>
      <c r="D14" s="47"/>
      <c r="E14" s="47"/>
      <c r="F14" s="47"/>
      <c r="G14" s="52">
        <v>7200</v>
      </c>
      <c r="H14" s="53">
        <f t="shared" si="0"/>
        <v>2880</v>
      </c>
      <c r="I14" s="53">
        <f t="shared" si="1"/>
        <v>2160</v>
      </c>
      <c r="J14" s="52">
        <f t="shared" si="2"/>
        <v>1440</v>
      </c>
    </row>
    <row r="15" spans="2:10" ht="16.5" customHeight="1">
      <c r="B15" s="50">
        <v>7</v>
      </c>
      <c r="C15" s="51" t="s">
        <v>38</v>
      </c>
      <c r="D15" s="47"/>
      <c r="E15" s="47"/>
      <c r="F15" s="47"/>
      <c r="G15" s="52">
        <v>7200</v>
      </c>
      <c r="H15" s="53">
        <f t="shared" si="0"/>
        <v>2880</v>
      </c>
      <c r="I15" s="53">
        <f t="shared" si="1"/>
        <v>2160</v>
      </c>
      <c r="J15" s="52">
        <f t="shared" si="2"/>
        <v>1440</v>
      </c>
    </row>
    <row r="16" spans="2:10" ht="16.5" customHeight="1">
      <c r="B16" s="50">
        <v>8</v>
      </c>
      <c r="C16" s="51" t="s">
        <v>39</v>
      </c>
      <c r="D16" s="47"/>
      <c r="E16" s="47"/>
      <c r="F16" s="47"/>
      <c r="G16" s="52">
        <v>3600</v>
      </c>
      <c r="H16" s="53">
        <f t="shared" si="0"/>
        <v>1440</v>
      </c>
      <c r="I16" s="53">
        <f t="shared" si="1"/>
        <v>1080</v>
      </c>
      <c r="J16" s="52">
        <f t="shared" si="2"/>
        <v>720</v>
      </c>
    </row>
    <row r="17" spans="2:10" ht="16.5" customHeight="1">
      <c r="B17" s="50">
        <v>9</v>
      </c>
      <c r="C17" s="54" t="s">
        <v>40</v>
      </c>
      <c r="D17" s="47"/>
      <c r="E17" s="47"/>
      <c r="F17" s="47"/>
      <c r="G17" s="55">
        <v>7200</v>
      </c>
      <c r="H17" s="53">
        <f t="shared" si="0"/>
        <v>2880</v>
      </c>
      <c r="I17" s="53">
        <f t="shared" si="1"/>
        <v>2160</v>
      </c>
      <c r="J17" s="52">
        <f t="shared" si="2"/>
        <v>1440</v>
      </c>
    </row>
    <row r="18" spans="2:10" ht="16.5" customHeight="1">
      <c r="B18" s="50">
        <v>10</v>
      </c>
      <c r="C18" s="51" t="s">
        <v>41</v>
      </c>
      <c r="D18" s="47"/>
      <c r="E18" s="47"/>
      <c r="F18" s="47"/>
      <c r="G18" s="52">
        <v>10800</v>
      </c>
      <c r="H18" s="53">
        <f t="shared" si="0"/>
        <v>4320</v>
      </c>
      <c r="I18" s="53">
        <f t="shared" si="1"/>
        <v>3240</v>
      </c>
      <c r="J18" s="52">
        <f t="shared" si="2"/>
        <v>2160</v>
      </c>
    </row>
    <row r="19" spans="2:10" ht="16.5" customHeight="1">
      <c r="B19" s="50">
        <v>11</v>
      </c>
      <c r="C19" s="51" t="s">
        <v>42</v>
      </c>
      <c r="D19" s="47"/>
      <c r="E19" s="47"/>
      <c r="F19" s="47"/>
      <c r="G19" s="52">
        <f>G10*3</f>
        <v>10800</v>
      </c>
      <c r="H19" s="53">
        <f t="shared" si="0"/>
        <v>4320</v>
      </c>
      <c r="I19" s="53">
        <f t="shared" si="1"/>
        <v>3240</v>
      </c>
      <c r="J19" s="52">
        <f t="shared" si="2"/>
        <v>2160</v>
      </c>
    </row>
    <row r="20" spans="2:10" ht="14.25">
      <c r="B20" s="50">
        <v>12</v>
      </c>
      <c r="C20" s="51" t="s">
        <v>43</v>
      </c>
      <c r="D20" s="47"/>
      <c r="E20" s="47"/>
      <c r="F20" s="47"/>
      <c r="G20" s="52">
        <f>G10*3</f>
        <v>10800</v>
      </c>
      <c r="H20" s="53">
        <f t="shared" si="0"/>
        <v>4320</v>
      </c>
      <c r="I20" s="53">
        <f t="shared" si="1"/>
        <v>3240</v>
      </c>
      <c r="J20" s="52">
        <f t="shared" si="2"/>
        <v>2160</v>
      </c>
    </row>
    <row r="21" spans="2:10" ht="14.25">
      <c r="B21" s="50">
        <v>13</v>
      </c>
      <c r="C21" s="51" t="s">
        <v>44</v>
      </c>
      <c r="D21" s="47"/>
      <c r="E21" s="47"/>
      <c r="F21" s="47"/>
      <c r="G21" s="52">
        <f>G9*4</f>
        <v>14400</v>
      </c>
      <c r="H21" s="53">
        <f t="shared" si="0"/>
        <v>5760</v>
      </c>
      <c r="I21" s="53">
        <f t="shared" si="1"/>
        <v>4320</v>
      </c>
      <c r="J21" s="52">
        <f t="shared" si="2"/>
        <v>2880</v>
      </c>
    </row>
    <row r="22" spans="2:10" ht="14.25">
      <c r="B22" s="50">
        <v>14</v>
      </c>
      <c r="C22" s="51" t="s">
        <v>45</v>
      </c>
      <c r="D22" s="47"/>
      <c r="E22" s="47"/>
      <c r="F22" s="47"/>
      <c r="G22" s="52">
        <f>G10*3</f>
        <v>10800</v>
      </c>
      <c r="H22" s="53">
        <f t="shared" si="0"/>
        <v>4320</v>
      </c>
      <c r="I22" s="53">
        <f t="shared" si="1"/>
        <v>3240</v>
      </c>
      <c r="J22" s="52">
        <f t="shared" si="2"/>
        <v>2160</v>
      </c>
    </row>
    <row r="23" spans="2:10" ht="12.75">
      <c r="B23" s="56"/>
      <c r="C23" s="56"/>
      <c r="D23" s="56"/>
      <c r="E23" s="56"/>
      <c r="F23" s="56"/>
      <c r="G23" s="56"/>
      <c r="H23" s="56"/>
      <c r="I23" s="56"/>
      <c r="J23" s="56"/>
    </row>
    <row r="24" spans="2:11" ht="14.25" customHeight="1">
      <c r="B24" s="45">
        <v>15</v>
      </c>
      <c r="C24" s="57" t="s">
        <v>46</v>
      </c>
      <c r="D24" s="58" t="s">
        <v>32</v>
      </c>
      <c r="E24" s="58"/>
      <c r="F24" s="58"/>
      <c r="G24" s="59">
        <v>3000</v>
      </c>
      <c r="H24" s="60">
        <f aca="true" t="shared" si="3" ref="H24:H27">ROUND(G24*0.5,0)</f>
        <v>1500</v>
      </c>
      <c r="I24" s="60">
        <f aca="true" t="shared" si="4" ref="I24:I27">ROUND(G24*0.4,0)</f>
        <v>1200</v>
      </c>
      <c r="J24" s="59">
        <f aca="true" t="shared" si="5" ref="J24:J27">ROUND(G24*0.3,0)</f>
        <v>900</v>
      </c>
      <c r="K24" s="42"/>
    </row>
    <row r="25" spans="2:11" ht="14.25" customHeight="1">
      <c r="B25" s="45">
        <v>16</v>
      </c>
      <c r="C25" s="46" t="s">
        <v>47</v>
      </c>
      <c r="D25" s="58"/>
      <c r="E25" s="58"/>
      <c r="F25" s="58"/>
      <c r="G25" s="59">
        <v>4000</v>
      </c>
      <c r="H25" s="49">
        <f t="shared" si="3"/>
        <v>2000</v>
      </c>
      <c r="I25" s="49">
        <f t="shared" si="4"/>
        <v>1600</v>
      </c>
      <c r="J25" s="48">
        <f t="shared" si="5"/>
        <v>1200</v>
      </c>
      <c r="K25" s="42"/>
    </row>
    <row r="26" spans="2:10" ht="14.25">
      <c r="B26" s="45">
        <v>17</v>
      </c>
      <c r="C26" s="46" t="s">
        <v>48</v>
      </c>
      <c r="D26" s="58"/>
      <c r="E26" s="58"/>
      <c r="F26" s="58"/>
      <c r="G26" s="48">
        <v>3300</v>
      </c>
      <c r="H26" s="49">
        <f t="shared" si="3"/>
        <v>1650</v>
      </c>
      <c r="I26" s="49">
        <f t="shared" si="4"/>
        <v>1320</v>
      </c>
      <c r="J26" s="48">
        <f t="shared" si="5"/>
        <v>990</v>
      </c>
    </row>
    <row r="27" spans="2:10" ht="14.25">
      <c r="B27" s="45">
        <v>18</v>
      </c>
      <c r="C27" s="61" t="s">
        <v>49</v>
      </c>
      <c r="D27" s="58"/>
      <c r="E27" s="58"/>
      <c r="F27" s="58"/>
      <c r="G27" s="62">
        <v>4200</v>
      </c>
      <c r="H27" s="49">
        <f t="shared" si="3"/>
        <v>2100</v>
      </c>
      <c r="I27" s="49">
        <f t="shared" si="4"/>
        <v>1680</v>
      </c>
      <c r="J27" s="48">
        <f t="shared" si="5"/>
        <v>1260</v>
      </c>
    </row>
    <row r="28" spans="2:10" ht="12.75" customHeight="1">
      <c r="B28" s="63"/>
      <c r="C28" s="64" t="s">
        <v>50</v>
      </c>
      <c r="D28" s="64"/>
      <c r="E28" s="64"/>
      <c r="F28" s="64"/>
      <c r="G28" s="64"/>
      <c r="H28" s="64"/>
      <c r="I28" s="64"/>
      <c r="J28" s="64"/>
    </row>
    <row r="29" spans="3:10" ht="11.25" customHeight="1">
      <c r="C29" s="64" t="s">
        <v>51</v>
      </c>
      <c r="D29" s="64"/>
      <c r="E29" s="64"/>
      <c r="F29" s="64"/>
      <c r="G29" s="64"/>
      <c r="H29" s="64"/>
      <c r="I29" s="64"/>
      <c r="J29" s="64"/>
    </row>
    <row r="30" spans="2:10" ht="22.5" customHeight="1">
      <c r="B30" s="65" t="s">
        <v>52</v>
      </c>
      <c r="C30" s="65"/>
      <c r="D30" s="65"/>
      <c r="E30" s="65"/>
      <c r="F30" s="65"/>
      <c r="G30" s="65"/>
      <c r="H30" s="65"/>
      <c r="I30" s="65"/>
      <c r="J30" s="65"/>
    </row>
    <row r="31" spans="2:10" ht="23.25" customHeight="1">
      <c r="B31" s="66" t="s">
        <v>53</v>
      </c>
      <c r="C31" s="66"/>
      <c r="D31" s="66"/>
      <c r="E31" s="66"/>
      <c r="F31" s="66"/>
      <c r="G31" s="66"/>
      <c r="H31" s="66"/>
      <c r="I31" s="66"/>
      <c r="J31" s="66"/>
    </row>
    <row r="32" spans="2:10" ht="21" customHeight="1">
      <c r="B32" s="65" t="s">
        <v>54</v>
      </c>
      <c r="C32" s="65"/>
      <c r="D32" s="65"/>
      <c r="E32" s="65"/>
      <c r="F32" s="65"/>
      <c r="G32" s="65"/>
      <c r="H32" s="65"/>
      <c r="I32" s="65"/>
      <c r="J32" s="65"/>
    </row>
    <row r="33" spans="2:9" ht="9" customHeight="1">
      <c r="B33" s="67"/>
      <c r="C33" s="67"/>
      <c r="D33" s="67"/>
      <c r="E33" s="67"/>
      <c r="F33" s="67"/>
      <c r="G33" s="67"/>
      <c r="H33" s="67"/>
      <c r="I33" s="67"/>
    </row>
    <row r="34" spans="2:9" ht="17.25" customHeight="1">
      <c r="B34" s="32" t="s">
        <v>55</v>
      </c>
      <c r="C34" s="32"/>
      <c r="D34" s="32"/>
      <c r="E34" s="32"/>
      <c r="F34" s="32"/>
      <c r="G34" s="68"/>
      <c r="H34" s="68"/>
      <c r="I34" s="68"/>
    </row>
    <row r="35" spans="2:9" ht="17.25" customHeight="1">
      <c r="B35" s="31" t="s">
        <v>56</v>
      </c>
      <c r="C35" s="31"/>
      <c r="D35" s="31"/>
      <c r="E35" s="31"/>
      <c r="F35" s="31"/>
      <c r="G35" s="69"/>
      <c r="H35" s="69"/>
      <c r="I35" s="69"/>
    </row>
    <row r="36" spans="2:6" ht="21" customHeight="1">
      <c r="B36" s="70" t="s">
        <v>23</v>
      </c>
      <c r="C36" s="71" t="s">
        <v>57</v>
      </c>
      <c r="D36" s="72" t="s">
        <v>58</v>
      </c>
      <c r="E36" s="72"/>
      <c r="F36" s="72"/>
    </row>
    <row r="37" spans="2:6" ht="12.75" customHeight="1">
      <c r="B37" s="73">
        <v>1</v>
      </c>
      <c r="C37" s="74" t="s">
        <v>59</v>
      </c>
      <c r="D37" s="75">
        <v>1350</v>
      </c>
      <c r="E37" s="75"/>
      <c r="F37" s="75"/>
    </row>
    <row r="38" spans="2:6" ht="12.75" customHeight="1">
      <c r="B38" s="73">
        <v>2</v>
      </c>
      <c r="C38" s="74" t="s">
        <v>60</v>
      </c>
      <c r="D38" s="75">
        <v>1350</v>
      </c>
      <c r="E38" s="75"/>
      <c r="F38" s="75"/>
    </row>
    <row r="39" spans="2:6" ht="36" customHeight="1">
      <c r="B39" s="76">
        <v>3</v>
      </c>
      <c r="C39" s="77" t="s">
        <v>61</v>
      </c>
      <c r="D39" s="75">
        <v>1800</v>
      </c>
      <c r="E39" s="75"/>
      <c r="F39" s="75"/>
    </row>
    <row r="40" spans="2:10" ht="12.75" customHeight="1">
      <c r="B40" s="78" t="s">
        <v>62</v>
      </c>
      <c r="C40" s="78"/>
      <c r="D40" s="78"/>
      <c r="E40" s="78"/>
      <c r="F40" s="78"/>
      <c r="G40" s="79"/>
      <c r="H40" s="79"/>
      <c r="I40" s="79"/>
      <c r="J40" s="80"/>
    </row>
    <row r="41" spans="2:10" ht="12.75" customHeight="1">
      <c r="B41" s="81" t="s">
        <v>63</v>
      </c>
      <c r="C41" s="81"/>
      <c r="D41" s="81"/>
      <c r="E41" s="81"/>
      <c r="F41" s="81"/>
      <c r="G41" s="79"/>
      <c r="H41" s="79"/>
      <c r="I41" s="79"/>
      <c r="J41" s="80"/>
    </row>
    <row r="42" spans="2:9" ht="12.75" customHeight="1">
      <c r="B42" s="81" t="s">
        <v>64</v>
      </c>
      <c r="C42" s="81"/>
      <c r="D42" s="81"/>
      <c r="E42" s="81"/>
      <c r="F42" s="81"/>
      <c r="G42" s="81"/>
      <c r="H42" s="81"/>
      <c r="I42" s="81"/>
    </row>
    <row r="43" spans="2:9" ht="12.75">
      <c r="B43" s="81"/>
      <c r="C43" s="81"/>
      <c r="D43" s="81"/>
      <c r="E43" s="81"/>
      <c r="F43" s="81"/>
      <c r="G43" s="81"/>
      <c r="H43" s="81"/>
      <c r="I43" s="81"/>
    </row>
    <row r="44" spans="2:9" ht="17.25">
      <c r="B44" s="82" t="s">
        <v>65</v>
      </c>
      <c r="C44" s="82"/>
      <c r="D44" s="82"/>
      <c r="E44" s="82"/>
      <c r="F44" s="82"/>
      <c r="G44" s="82"/>
      <c r="H44" s="82"/>
      <c r="I44" s="82"/>
    </row>
    <row r="45" spans="2:9" ht="29.25" customHeight="1">
      <c r="B45" s="83" t="s">
        <v>66</v>
      </c>
      <c r="C45" s="83"/>
      <c r="D45" s="83"/>
      <c r="E45" s="83"/>
      <c r="F45" s="83"/>
      <c r="G45" s="83"/>
      <c r="H45" s="83"/>
      <c r="I45" s="83"/>
    </row>
    <row r="46" spans="2:9" ht="27" customHeight="1">
      <c r="B46" s="83" t="s">
        <v>67</v>
      </c>
      <c r="C46" s="83"/>
      <c r="D46" s="83"/>
      <c r="E46" s="83"/>
      <c r="F46" s="83"/>
      <c r="G46" s="83"/>
      <c r="H46" s="83"/>
      <c r="I46" s="83"/>
    </row>
    <row r="49" ht="12" customHeight="1"/>
    <row r="64" ht="23.25" customHeight="1"/>
    <row r="65" ht="32.25" customHeight="1"/>
    <row r="66" ht="38.25" customHeight="1"/>
    <row r="67" ht="22.5" customHeight="1"/>
    <row r="68" ht="23.25" customHeight="1"/>
    <row r="69" ht="24.75" customHeight="1"/>
    <row r="70" ht="12.75" customHeight="1"/>
    <row r="71" ht="12.75" customHeight="1"/>
    <row r="72" ht="12.75" customHeight="1"/>
  </sheetData>
  <sheetProtection selectLockedCells="1" selectUnlockedCells="1"/>
  <mergeCells count="34">
    <mergeCell ref="B1:J1"/>
    <mergeCell ref="B2:I2"/>
    <mergeCell ref="B3:J3"/>
    <mergeCell ref="A4:A7"/>
    <mergeCell ref="B4:J5"/>
    <mergeCell ref="K4:K7"/>
    <mergeCell ref="L4:L7"/>
    <mergeCell ref="B6:J6"/>
    <mergeCell ref="B7:B8"/>
    <mergeCell ref="C7:C8"/>
    <mergeCell ref="D7:F8"/>
    <mergeCell ref="G7:J7"/>
    <mergeCell ref="D9:F22"/>
    <mergeCell ref="B23:J23"/>
    <mergeCell ref="D24:F27"/>
    <mergeCell ref="C28:J28"/>
    <mergeCell ref="C29:J29"/>
    <mergeCell ref="B30:J30"/>
    <mergeCell ref="B31:J31"/>
    <mergeCell ref="B32:J32"/>
    <mergeCell ref="B33:I33"/>
    <mergeCell ref="B34:F34"/>
    <mergeCell ref="B35:F35"/>
    <mergeCell ref="D36:F36"/>
    <mergeCell ref="D37:F37"/>
    <mergeCell ref="D38:F38"/>
    <mergeCell ref="D39:F39"/>
    <mergeCell ref="B40:F40"/>
    <mergeCell ref="B41:F41"/>
    <mergeCell ref="B42:F42"/>
    <mergeCell ref="B43:I43"/>
    <mergeCell ref="B44:I44"/>
    <mergeCell ref="B45:I45"/>
    <mergeCell ref="B46:I46"/>
  </mergeCells>
  <hyperlinks>
    <hyperlink ref="B41" r:id="rId1" display="   Подробная информация на нашем сайте http://www.sorokinltd.ru/services/servits/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128" zoomScaleNormal="128" workbookViewId="0" topLeftCell="A4">
      <selection activeCell="A17" sqref="A17"/>
    </sheetView>
  </sheetViews>
  <sheetFormatPr defaultColWidth="10.00390625" defaultRowHeight="12.75"/>
  <cols>
    <col min="1" max="1" width="5.375" style="0" customWidth="1"/>
    <col min="2" max="2" width="43.375" style="0" customWidth="1"/>
    <col min="3" max="3" width="4.25390625" style="0" customWidth="1"/>
    <col min="4" max="4" width="3.25390625" style="0" customWidth="1"/>
    <col min="5" max="5" width="11.50390625" style="0" customWidth="1"/>
    <col min="6" max="6" width="20.00390625" style="0" customWidth="1"/>
    <col min="7" max="16384" width="11.50390625" style="0" customWidth="1"/>
  </cols>
  <sheetData>
    <row r="1" spans="1:6" ht="16.5" customHeight="1">
      <c r="A1" s="3" t="s">
        <v>0</v>
      </c>
      <c r="B1" s="3"/>
      <c r="C1" s="3"/>
      <c r="D1" s="3"/>
      <c r="E1" s="3"/>
      <c r="F1" s="3"/>
    </row>
    <row r="2" spans="1:6" ht="11.25" customHeight="1">
      <c r="A2" s="84"/>
      <c r="B2" s="85"/>
      <c r="C2" s="85"/>
      <c r="D2" s="85"/>
      <c r="E2" s="85"/>
      <c r="F2" s="85"/>
    </row>
    <row r="3" spans="1:6" ht="51.75" customHeight="1">
      <c r="A3" s="86" t="s">
        <v>68</v>
      </c>
      <c r="B3" s="86"/>
      <c r="C3" s="86"/>
      <c r="D3" s="86"/>
      <c r="E3" s="86"/>
      <c r="F3" s="86"/>
    </row>
    <row r="4" spans="1:6" ht="51.75" customHeight="1">
      <c r="A4" s="4" t="s">
        <v>69</v>
      </c>
      <c r="B4" s="4"/>
      <c r="C4" s="4"/>
      <c r="D4" s="4"/>
      <c r="E4" s="4"/>
      <c r="F4" s="4"/>
    </row>
    <row r="5" spans="1:6" ht="12.75">
      <c r="A5" s="87"/>
      <c r="B5" s="88"/>
      <c r="C5" s="88"/>
      <c r="D5" s="88"/>
      <c r="E5" s="88"/>
      <c r="F5" s="88"/>
    </row>
    <row r="6" spans="1:6" ht="12.75">
      <c r="A6" s="89" t="s">
        <v>23</v>
      </c>
      <c r="B6" s="90" t="s">
        <v>70</v>
      </c>
      <c r="C6" s="90"/>
      <c r="D6" s="90"/>
      <c r="E6" s="90"/>
      <c r="F6" s="90" t="s">
        <v>71</v>
      </c>
    </row>
    <row r="7" spans="1:6" ht="12.75">
      <c r="A7" s="91">
        <v>1</v>
      </c>
      <c r="B7" s="92" t="s">
        <v>72</v>
      </c>
      <c r="C7" s="92"/>
      <c r="D7" s="92"/>
      <c r="E7" s="92"/>
      <c r="F7" s="91">
        <v>380</v>
      </c>
    </row>
    <row r="8" spans="1:6" ht="12.75">
      <c r="A8" s="91">
        <v>2</v>
      </c>
      <c r="B8" s="92" t="s">
        <v>73</v>
      </c>
      <c r="C8" s="92"/>
      <c r="D8" s="92"/>
      <c r="E8" s="92"/>
      <c r="F8" s="91">
        <v>180</v>
      </c>
    </row>
    <row r="9" spans="1:6" ht="12.75">
      <c r="A9" s="91">
        <v>3</v>
      </c>
      <c r="B9" s="92" t="s">
        <v>74</v>
      </c>
      <c r="C9" s="92"/>
      <c r="D9" s="92"/>
      <c r="E9" s="92"/>
      <c r="F9" s="91">
        <v>280</v>
      </c>
    </row>
    <row r="10" spans="1:6" ht="18.75" customHeight="1">
      <c r="A10" s="88"/>
      <c r="B10" s="93" t="s">
        <v>75</v>
      </c>
      <c r="C10" s="93"/>
      <c r="D10" s="93"/>
      <c r="E10" s="93"/>
      <c r="F10" s="93"/>
    </row>
    <row r="11" spans="1:6" ht="35.25" customHeight="1">
      <c r="A11" s="94" t="s">
        <v>76</v>
      </c>
      <c r="B11" s="94"/>
      <c r="C11" s="94"/>
      <c r="D11" s="94"/>
      <c r="E11" s="94"/>
      <c r="F11" s="94"/>
    </row>
    <row r="12" spans="1:6" ht="12" customHeight="1">
      <c r="A12" s="94" t="s">
        <v>77</v>
      </c>
      <c r="B12" s="94"/>
      <c r="C12" s="94"/>
      <c r="D12" s="94"/>
      <c r="E12" s="94"/>
      <c r="F12" s="94"/>
    </row>
    <row r="13" spans="1:6" ht="51" customHeight="1">
      <c r="A13" s="4" t="s">
        <v>78</v>
      </c>
      <c r="B13" s="4"/>
      <c r="C13" s="4"/>
      <c r="D13" s="4"/>
      <c r="E13" s="4"/>
      <c r="F13" s="4"/>
    </row>
    <row r="14" spans="1:6" ht="15" customHeight="1">
      <c r="A14" s="8" t="s">
        <v>77</v>
      </c>
      <c r="B14" s="8"/>
      <c r="C14" s="8"/>
      <c r="D14" s="8"/>
      <c r="E14" s="8"/>
      <c r="F14" s="8"/>
    </row>
    <row r="15" spans="1:6" ht="12.75" customHeight="1">
      <c r="A15" s="33" t="s">
        <v>23</v>
      </c>
      <c r="B15" s="95" t="s">
        <v>79</v>
      </c>
      <c r="C15" s="90" t="s">
        <v>80</v>
      </c>
      <c r="D15" s="90"/>
      <c r="E15" s="90"/>
      <c r="F15" s="90"/>
    </row>
    <row r="16" spans="1:6" ht="12.75" customHeight="1">
      <c r="A16" s="96">
        <v>1</v>
      </c>
      <c r="B16" s="74" t="s">
        <v>81</v>
      </c>
      <c r="C16" s="97">
        <v>900</v>
      </c>
      <c r="D16" s="97"/>
      <c r="E16" s="97"/>
      <c r="F16" s="97"/>
    </row>
    <row r="17" spans="1:6" ht="12.75" customHeight="1">
      <c r="A17" s="96">
        <v>2</v>
      </c>
      <c r="B17" s="74" t="s">
        <v>82</v>
      </c>
      <c r="C17" s="96">
        <v>1000</v>
      </c>
      <c r="D17" s="96"/>
      <c r="E17" s="96"/>
      <c r="F17" s="96"/>
    </row>
    <row r="18" spans="1:6" ht="20.25" customHeight="1">
      <c r="A18" s="98" t="s">
        <v>83</v>
      </c>
      <c r="B18" s="98"/>
      <c r="C18" s="98"/>
      <c r="D18" s="98"/>
      <c r="E18" s="98"/>
      <c r="F18" s="98"/>
    </row>
  </sheetData>
  <sheetProtection selectLockedCells="1" selectUnlockedCells="1"/>
  <mergeCells count="16">
    <mergeCell ref="A1:F1"/>
    <mergeCell ref="A3:F3"/>
    <mergeCell ref="A4:F4"/>
    <mergeCell ref="B6:E6"/>
    <mergeCell ref="B7:E7"/>
    <mergeCell ref="B8:E8"/>
    <mergeCell ref="B9:E9"/>
    <mergeCell ref="B10:F10"/>
    <mergeCell ref="A11:F11"/>
    <mergeCell ref="A12:F12"/>
    <mergeCell ref="A13:F13"/>
    <mergeCell ref="A14:F14"/>
    <mergeCell ref="C15:F15"/>
    <mergeCell ref="C16:F16"/>
    <mergeCell ref="C17:F17"/>
    <mergeCell ref="A18:F18"/>
  </mergeCells>
  <hyperlinks>
    <hyperlink ref="A3" r:id="rId1" display="Магнитогорск, пр.К.Маркса 117/2, помещение 1. тел/факс: +7 (3519) 54-1234 www.SorokinLtd.ru, e-mail: to@1cmagnitka.ru"/>
  </hyperlinks>
  <printOptions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4" sqref="B4"/>
    </sheetView>
  </sheetViews>
  <sheetFormatPr defaultColWidth="8.00390625" defaultRowHeight="12.75"/>
  <cols>
    <col min="1" max="1" width="22.25390625" style="0" customWidth="1"/>
    <col min="2" max="2" width="16.25390625" style="0" customWidth="1"/>
    <col min="3" max="3" width="16.875" style="0" customWidth="1"/>
    <col min="4" max="4" width="16.375" style="0" customWidth="1"/>
    <col min="5" max="5" width="17.875" style="0" customWidth="1"/>
    <col min="6" max="6" width="19.25390625" style="0" customWidth="1"/>
    <col min="7" max="16384" width="9.00390625" style="0" customWidth="1"/>
  </cols>
  <sheetData>
    <row r="1" spans="1:6" ht="96.75" customHeight="1">
      <c r="A1" s="94" t="s">
        <v>84</v>
      </c>
      <c r="B1" s="94"/>
      <c r="C1" s="94"/>
      <c r="D1" s="94"/>
      <c r="E1" s="94"/>
      <c r="F1" s="94"/>
    </row>
    <row r="2" spans="1:6" ht="17.25" customHeight="1">
      <c r="A2" s="99"/>
      <c r="B2" s="99"/>
      <c r="C2" s="99"/>
      <c r="D2" s="99"/>
      <c r="E2" s="99"/>
      <c r="F2" s="99"/>
    </row>
    <row r="3" spans="1:6" ht="33" customHeight="1">
      <c r="A3" s="100" t="s">
        <v>85</v>
      </c>
      <c r="B3" s="100"/>
      <c r="C3" s="100"/>
      <c r="D3" s="100"/>
      <c r="E3" s="100"/>
      <c r="F3" s="100"/>
    </row>
    <row r="4" spans="1:6" ht="33" customHeight="1">
      <c r="A4" s="101" t="s">
        <v>86</v>
      </c>
      <c r="B4" s="100">
        <v>3900</v>
      </c>
      <c r="C4" s="100"/>
      <c r="D4" s="100"/>
      <c r="E4" s="100"/>
      <c r="F4" s="100"/>
    </row>
    <row r="5" spans="1:6" ht="14.25" customHeight="1">
      <c r="A5" s="102"/>
      <c r="B5" s="102"/>
      <c r="C5" s="102"/>
      <c r="D5" s="102"/>
      <c r="E5" s="102"/>
      <c r="F5" s="102"/>
    </row>
    <row r="6" spans="1:6" ht="25.5" customHeight="1">
      <c r="A6" s="103" t="s">
        <v>87</v>
      </c>
      <c r="B6" s="103"/>
      <c r="C6" s="103"/>
      <c r="D6" s="103"/>
      <c r="E6" s="103"/>
      <c r="F6" s="103"/>
    </row>
    <row r="7" spans="1:6" ht="25.5" customHeight="1">
      <c r="A7" s="101" t="s">
        <v>88</v>
      </c>
      <c r="B7" s="104" t="s">
        <v>89</v>
      </c>
      <c r="C7" s="104" t="s">
        <v>90</v>
      </c>
      <c r="D7" s="104" t="s">
        <v>91</v>
      </c>
      <c r="E7" s="104" t="s">
        <v>92</v>
      </c>
      <c r="F7" s="104" t="s">
        <v>93</v>
      </c>
    </row>
    <row r="8" spans="1:6" ht="12.75">
      <c r="A8" s="101"/>
      <c r="B8" s="100" t="s">
        <v>94</v>
      </c>
      <c r="C8" s="100" t="s">
        <v>95</v>
      </c>
      <c r="D8" s="100" t="s">
        <v>96</v>
      </c>
      <c r="E8" s="100" t="s">
        <v>97</v>
      </c>
      <c r="F8" s="100" t="s">
        <v>98</v>
      </c>
    </row>
    <row r="9" spans="1:6" ht="12.75">
      <c r="A9" s="102"/>
      <c r="B9" s="102"/>
      <c r="C9" s="102"/>
      <c r="D9" s="102"/>
      <c r="E9" s="102"/>
      <c r="F9" s="102"/>
    </row>
    <row r="10" spans="1:6" ht="38.25" customHeight="1">
      <c r="A10" s="105" t="s">
        <v>99</v>
      </c>
      <c r="B10" s="105"/>
      <c r="C10" s="105"/>
      <c r="D10" s="105"/>
      <c r="E10" s="105"/>
      <c r="F10" s="105"/>
    </row>
    <row r="11" spans="1:6" ht="12.75">
      <c r="A11" s="101" t="s">
        <v>100</v>
      </c>
      <c r="B11" s="100">
        <v>5000</v>
      </c>
      <c r="C11" s="100"/>
      <c r="D11" s="100"/>
      <c r="E11" s="100"/>
      <c r="F11" s="100"/>
    </row>
    <row r="12" spans="1:6" ht="24" customHeight="1">
      <c r="A12" s="101" t="s">
        <v>101</v>
      </c>
      <c r="B12" s="100">
        <v>2500</v>
      </c>
      <c r="C12" s="100"/>
      <c r="D12" s="100"/>
      <c r="E12" s="100"/>
      <c r="F12" s="100"/>
    </row>
    <row r="13" spans="1:6" ht="12.75">
      <c r="A13" s="102"/>
      <c r="B13" s="102"/>
      <c r="C13" s="102"/>
      <c r="D13" s="102"/>
      <c r="E13" s="102"/>
      <c r="F13" s="102"/>
    </row>
    <row r="14" spans="1:6" ht="38.25" customHeight="1">
      <c r="A14" s="105" t="s">
        <v>102</v>
      </c>
      <c r="B14" s="105"/>
      <c r="C14" s="105"/>
      <c r="D14" s="105"/>
      <c r="E14" s="105"/>
      <c r="F14" s="105"/>
    </row>
    <row r="15" spans="1:6" ht="12.75" customHeight="1">
      <c r="A15" s="101" t="s">
        <v>103</v>
      </c>
      <c r="B15" s="101" t="s">
        <v>104</v>
      </c>
      <c r="C15" s="101"/>
      <c r="D15" s="101" t="s">
        <v>105</v>
      </c>
      <c r="E15" s="101"/>
      <c r="F15" s="101" t="s">
        <v>106</v>
      </c>
    </row>
    <row r="16" spans="1:6" ht="12.75" customHeight="1">
      <c r="A16" s="101" t="s">
        <v>80</v>
      </c>
      <c r="B16" s="100" t="s">
        <v>107</v>
      </c>
      <c r="C16" s="100"/>
      <c r="D16" s="100" t="s">
        <v>108</v>
      </c>
      <c r="E16" s="100"/>
      <c r="F16" s="100" t="s">
        <v>109</v>
      </c>
    </row>
  </sheetData>
  <sheetProtection selectLockedCells="1" selectUnlockedCells="1"/>
  <mergeCells count="17">
    <mergeCell ref="A1:F1"/>
    <mergeCell ref="A2:F2"/>
    <mergeCell ref="A3:F3"/>
    <mergeCell ref="B4:F4"/>
    <mergeCell ref="A5:F5"/>
    <mergeCell ref="A6:F6"/>
    <mergeCell ref="A7:A8"/>
    <mergeCell ref="A9:F9"/>
    <mergeCell ref="A10:F10"/>
    <mergeCell ref="B11:F11"/>
    <mergeCell ref="B12:F12"/>
    <mergeCell ref="A13:F13"/>
    <mergeCell ref="A14:F14"/>
    <mergeCell ref="B15:C15"/>
    <mergeCell ref="D15:E15"/>
    <mergeCell ref="B16:C16"/>
    <mergeCell ref="D16:E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2019-02-13T11:52:41Z</dcterms:modified>
  <cp:category/>
  <cp:version/>
  <cp:contentType/>
  <cp:contentStatus/>
  <cp:revision>8</cp:revision>
</cp:coreProperties>
</file>